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110" windowHeight="130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4" i="1" l="1"/>
  <c r="C44" i="1"/>
  <c r="D44" i="1"/>
  <c r="D39" i="1" l="1"/>
  <c r="C39" i="1" l="1"/>
  <c r="E9" i="1" l="1"/>
  <c r="G9" i="1" s="1"/>
  <c r="E10" i="1"/>
  <c r="G10" i="1" s="1"/>
  <c r="E11" i="1"/>
  <c r="E12" i="1"/>
  <c r="G12" i="1" s="1"/>
  <c r="E13" i="1"/>
  <c r="E14" i="1"/>
  <c r="G14" i="1" s="1"/>
  <c r="E15" i="1"/>
  <c r="G15" i="1" s="1"/>
  <c r="E16" i="1"/>
  <c r="G16" i="1" s="1"/>
  <c r="E17" i="1"/>
  <c r="E18" i="1"/>
  <c r="G18" i="1" s="1"/>
  <c r="E19" i="1"/>
  <c r="G19" i="1" s="1"/>
  <c r="E20" i="1"/>
  <c r="E21" i="1"/>
  <c r="G21" i="1" s="1"/>
  <c r="E22" i="1"/>
  <c r="G22" i="1" s="1"/>
  <c r="E23" i="1"/>
  <c r="G23" i="1" s="1"/>
  <c r="E24" i="1"/>
  <c r="G24" i="1" s="1"/>
  <c r="E8" i="1"/>
  <c r="D25" i="1"/>
  <c r="G25" i="1" l="1"/>
  <c r="C25" i="1"/>
  <c r="E25" i="1" s="1"/>
</calcChain>
</file>

<file path=xl/sharedStrings.xml><?xml version="1.0" encoding="utf-8"?>
<sst xmlns="http://schemas.openxmlformats.org/spreadsheetml/2006/main" count="77" uniqueCount="62">
  <si>
    <t>BRYCHTA</t>
  </si>
  <si>
    <t>ČÍŽKOVÁ</t>
  </si>
  <si>
    <t>ČECHOVÁ</t>
  </si>
  <si>
    <t>ČTVRTNÍK</t>
  </si>
  <si>
    <t>DVOŘÁKOVÁ</t>
  </si>
  <si>
    <t>HOFOVÁ</t>
  </si>
  <si>
    <t>JANÁL</t>
  </si>
  <si>
    <t>JEŽKOVÁ</t>
  </si>
  <si>
    <t>KUBÁK</t>
  </si>
  <si>
    <t>MAZÚCH</t>
  </si>
  <si>
    <t>PERNICOVÁ</t>
  </si>
  <si>
    <t>POSPÍŠILOVÁ</t>
  </si>
  <si>
    <t>PROKOP</t>
  </si>
  <si>
    <t>RAISOVÁ</t>
  </si>
  <si>
    <t>STRÁNSKÁ</t>
  </si>
  <si>
    <t>TUROŠÍK</t>
  </si>
  <si>
    <t>HÁBA</t>
  </si>
  <si>
    <t>tis. Kč</t>
  </si>
  <si>
    <t>požadavek</t>
  </si>
  <si>
    <t>pokrácení</t>
  </si>
  <si>
    <t>komentář</t>
  </si>
  <si>
    <t>naddimenzovaný rozpočet</t>
  </si>
  <si>
    <t>komise navrhuje pokrácení stávajícího rozpočtu o 20 tis. Kč, a zároveň přidání položky odměna školitele ve výši 4 tis. Kč (včetně ZP)</t>
  </si>
  <si>
    <t>naddimenzovaný rozpočet - praktická část projektu se nemusí ověřovat na Islandu</t>
  </si>
  <si>
    <t>naprosto naddimenzovaný rozpočet (např. fotoslužby nejsou pro databázi kostýmů potřeba, většina kostýmů je tožiž již zdokumentována, takže postačí jen sestavení databáze)</t>
  </si>
  <si>
    <t>komise navrhuje grant financovat za podmínky přislíbení výstupu v podobě studie</t>
  </si>
  <si>
    <t xml:space="preserve">NEDOPORUČENO K FINANCOVÁNÍ z důvodu nezralého výzkumného záměru doktorandky </t>
  </si>
  <si>
    <t>CELKEM</t>
  </si>
  <si>
    <t>PŘÍJMENÍ ŽADATELE</t>
  </si>
  <si>
    <t>PETROVIČ</t>
  </si>
  <si>
    <t>VANIŠOVÁ</t>
  </si>
  <si>
    <t>SCHMITT</t>
  </si>
  <si>
    <t>HRNEČKOVÁ</t>
  </si>
  <si>
    <t>PLICKOVÁ</t>
  </si>
  <si>
    <t>ŠRÁMKOVÁ</t>
  </si>
  <si>
    <t>TCHELIDZE</t>
  </si>
  <si>
    <t>HAVELKA</t>
  </si>
  <si>
    <t>předběžně přiděleno v 1. kole</t>
  </si>
  <si>
    <t>podmínkou přidělení dotace je sepsání studie</t>
  </si>
  <si>
    <t>projekt nemá výzkumný charakter, patří do soutěže IP</t>
  </si>
  <si>
    <t>konferenční příspěvek musí mít písemnou podobu a řešitelka musí vyvinout aktivitu vedoucí k jeho publikování; stipendium řešitelky je kráceno na 13 tis. Kč</t>
  </si>
  <si>
    <t>krácení rozpočtu: webhosting a IT práce pro design webu nebudou z grantu hrazeny, stipendium je pokráceno na 13 tis. Kč, OON na 5 tis. Kč</t>
  </si>
  <si>
    <t>Přiděleno na projekty podané v 1. kole (Kč)</t>
  </si>
  <si>
    <t>Přiděleno na projekty podané v 2. kole (Kč)</t>
  </si>
  <si>
    <t>Zbývá pro 3. kolo (Kč)</t>
  </si>
  <si>
    <t>PŘIHLÁŠKY PODANÉ DO 1. KOLA</t>
  </si>
  <si>
    <t>PŘIHLÁŠKY PODANÉ DO 2. KOLA</t>
  </si>
  <si>
    <t>Celková dotace na SGS 2017 pro DAMU (Kč)</t>
  </si>
  <si>
    <t>navýšení rozpočtu o stipendia pro konzultantku G. Zelenou Sittovou ve výši 3 tis. Kč a stipendia-cestovného řešitelky ve výši 3 tis. Kč</t>
  </si>
  <si>
    <t>konečná výše dotace - s přihlédnutím k výsledkům za rok 2016</t>
  </si>
  <si>
    <t xml:space="preserve">vzhledem k nadstandardním výzkumným výsledkům za rok 2016 komise navýšila předběžně přidělenou částku </t>
  </si>
  <si>
    <t>výše dotace</t>
  </si>
  <si>
    <t xml:space="preserve">požadavek </t>
  </si>
  <si>
    <t>díky doplňujícím informacím komise přehodnotila  předběžně přidělenou částku, takže rozpočet nebude krácen</t>
  </si>
  <si>
    <t xml:space="preserve">projekt nebude financován, jelikož řešitel neodevdzal studii za rok 2016 </t>
  </si>
  <si>
    <t>krácení rozpočtu: přidělené částky - stipendium řešitelky - 18688 Kč, stipendium spoluřešitelky M. Dvořákové - 7000 Kč, odměna pro školitele  - 5000 Kč + ZP 1721 Kč, OON - 10000 Kč, ostatní beze změny</t>
  </si>
  <si>
    <r>
      <rPr>
        <b/>
        <u/>
        <sz val="11"/>
        <color theme="1"/>
        <rFont val="Verdana"/>
        <family val="2"/>
        <charset val="238"/>
      </rPr>
      <t xml:space="preserve">Zápis z jednání grantové komise DAMU </t>
    </r>
    <r>
      <rPr>
        <b/>
        <sz val="11"/>
        <color theme="1"/>
        <rFont val="Verdana"/>
        <family val="2"/>
        <charset val="238"/>
      </rPr>
      <t xml:space="preserve">
8. 2. 2017
Program: Posouzení přihlášek do Studentské grantové soutěže (SGS) 2017 - 1. a 2. kolo
Fakultní grantová komise:  předsedkyně -  MgA. Mgr. D. Svobodová, 
členové - doc. Jaroslav Provazník, Martin Pšenička, Ph.D., prof. Miloslav Klíma, PhDr. Vlasta Koubská (zaslala písemné vyjádření), doc. Zuzana Sílová, Ph.D., Libor Vodička, Ph.D.                             
Tajemnice komise: ing. Lucie Krůtová
Vzhledem k vyhodnocení závěrečných zpráv za projekty SGS řešené v loňském roce komise přehodnotila předběžně přidělené částky pro projekty podané v 1. kole SGS 2017.  Dále komise jednotlivě prošla projekty podané do 2. kola. Z celkového počtu 25 projektů přidělila dotaci 22 projektům.                  
Nerozdělené finanční prostředky budou rozděleny ve 3. kole SGS 2017.</t>
    </r>
  </si>
  <si>
    <t>MgA. Mgr. Doubravka Svobodová</t>
  </si>
  <si>
    <t>děkanka DAMU</t>
  </si>
  <si>
    <t xml:space="preserve">Schválila: </t>
  </si>
  <si>
    <t xml:space="preserve">Zapsala: </t>
  </si>
  <si>
    <t>Ing. Lucie Krůtová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</si>
</sst>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3" fontId="4" fillId="0" borderId="1" xfId="0" applyNumberFormat="1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3" fontId="5" fillId="0" borderId="1" xfId="0" applyNumberFormat="1" applyFont="1" applyBorder="1"/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/>
    <xf numFmtId="3" fontId="5" fillId="0" borderId="1" xfId="0" applyNumberFormat="1" applyFont="1" applyFill="1" applyBorder="1"/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4" fontId="5" fillId="0" borderId="0" xfId="0" applyNumberFormat="1" applyFont="1"/>
    <xf numFmtId="0" fontId="7" fillId="0" borderId="0" xfId="0" applyFont="1" applyAlignment="1">
      <alignment vertical="center"/>
    </xf>
    <xf numFmtId="14" fontId="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43" workbookViewId="0">
      <selection activeCell="F59" sqref="F59"/>
    </sheetView>
  </sheetViews>
  <sheetFormatPr defaultRowHeight="14.25" x14ac:dyDescent="0.2"/>
  <cols>
    <col min="1" max="1" width="8.19921875" customWidth="1"/>
    <col min="2" max="2" width="9.09765625" customWidth="1"/>
    <col min="3" max="3" width="9.3984375" customWidth="1"/>
    <col min="4" max="4" width="9" customWidth="1"/>
    <col min="5" max="5" width="11.09765625" customWidth="1"/>
    <col min="6" max="6" width="20.796875" customWidth="1"/>
    <col min="7" max="7" width="10.69921875" customWidth="1"/>
    <col min="8" max="8" width="28" customWidth="1"/>
  </cols>
  <sheetData>
    <row r="1" spans="1:8" ht="236.25" customHeight="1" x14ac:dyDescent="0.2">
      <c r="A1" s="21" t="s">
        <v>56</v>
      </c>
      <c r="B1" s="22"/>
      <c r="C1" s="22"/>
      <c r="D1" s="22"/>
      <c r="E1" s="22"/>
      <c r="F1" s="22"/>
      <c r="G1" s="22"/>
      <c r="H1" s="22"/>
    </row>
    <row r="2" spans="1:8" x14ac:dyDescent="0.2">
      <c r="A2" s="1"/>
      <c r="B2" s="1"/>
      <c r="D2" s="1"/>
    </row>
    <row r="3" spans="1:8" x14ac:dyDescent="0.2">
      <c r="A3" s="1"/>
      <c r="B3" s="1"/>
      <c r="D3" s="1"/>
    </row>
    <row r="4" spans="1:8" x14ac:dyDescent="0.2">
      <c r="A4" s="5" t="s">
        <v>45</v>
      </c>
      <c r="B4" s="5"/>
      <c r="C4" s="6"/>
      <c r="D4" s="5"/>
      <c r="E4" s="6"/>
      <c r="F4" s="6"/>
      <c r="G4" s="6"/>
      <c r="H4" s="6"/>
    </row>
    <row r="5" spans="1:8" x14ac:dyDescent="0.2">
      <c r="A5" s="6"/>
      <c r="B5" s="6"/>
      <c r="C5" s="6"/>
      <c r="D5" s="6"/>
      <c r="E5" s="6"/>
      <c r="F5" s="6"/>
      <c r="G5" s="6"/>
      <c r="H5" s="6"/>
    </row>
    <row r="6" spans="1:8" x14ac:dyDescent="0.2">
      <c r="A6" s="6"/>
      <c r="B6" s="6"/>
      <c r="C6" s="25" t="s">
        <v>17</v>
      </c>
      <c r="D6" s="26"/>
      <c r="E6" s="26"/>
      <c r="F6" s="6"/>
      <c r="G6" s="7" t="s">
        <v>17</v>
      </c>
      <c r="H6" s="6"/>
    </row>
    <row r="7" spans="1:8" ht="67.5" customHeight="1" x14ac:dyDescent="0.2">
      <c r="A7" s="8"/>
      <c r="B7" s="9" t="s">
        <v>28</v>
      </c>
      <c r="C7" s="7" t="s">
        <v>18</v>
      </c>
      <c r="D7" s="7" t="s">
        <v>19</v>
      </c>
      <c r="E7" s="20" t="s">
        <v>37</v>
      </c>
      <c r="F7" s="7" t="s">
        <v>20</v>
      </c>
      <c r="G7" s="20" t="s">
        <v>49</v>
      </c>
      <c r="H7" s="7" t="s">
        <v>20</v>
      </c>
    </row>
    <row r="8" spans="1:8" ht="35.25" customHeight="1" x14ac:dyDescent="0.2">
      <c r="A8" s="8">
        <v>1</v>
      </c>
      <c r="B8" s="10" t="s">
        <v>0</v>
      </c>
      <c r="C8" s="10">
        <v>108</v>
      </c>
      <c r="D8" s="10">
        <v>-20</v>
      </c>
      <c r="E8" s="10">
        <f>C8+D8</f>
        <v>88</v>
      </c>
      <c r="F8" s="3" t="s">
        <v>21</v>
      </c>
      <c r="G8" s="11">
        <v>98</v>
      </c>
      <c r="H8" s="3" t="s">
        <v>50</v>
      </c>
    </row>
    <row r="9" spans="1:8" x14ac:dyDescent="0.2">
      <c r="A9" s="8">
        <v>2</v>
      </c>
      <c r="B9" s="10" t="s">
        <v>2</v>
      </c>
      <c r="C9" s="10">
        <v>58</v>
      </c>
      <c r="D9" s="10">
        <v>0</v>
      </c>
      <c r="E9" s="10">
        <f t="shared" ref="E9:E25" si="0">C9+D9</f>
        <v>58</v>
      </c>
      <c r="F9" s="3"/>
      <c r="G9" s="11">
        <f>E9</f>
        <v>58</v>
      </c>
      <c r="H9" s="2"/>
    </row>
    <row r="10" spans="1:8" x14ac:dyDescent="0.2">
      <c r="A10" s="8">
        <v>3</v>
      </c>
      <c r="B10" s="10" t="s">
        <v>1</v>
      </c>
      <c r="C10" s="10">
        <v>50</v>
      </c>
      <c r="D10" s="10">
        <v>0</v>
      </c>
      <c r="E10" s="10">
        <f t="shared" si="0"/>
        <v>50</v>
      </c>
      <c r="F10" s="3"/>
      <c r="G10" s="11">
        <f>E10</f>
        <v>50</v>
      </c>
      <c r="H10" s="2"/>
    </row>
    <row r="11" spans="1:8" ht="34.5" customHeight="1" x14ac:dyDescent="0.2">
      <c r="A11" s="8">
        <v>4</v>
      </c>
      <c r="B11" s="10" t="s">
        <v>3</v>
      </c>
      <c r="C11" s="10">
        <v>108</v>
      </c>
      <c r="D11" s="10">
        <v>-10</v>
      </c>
      <c r="E11" s="10">
        <f t="shared" si="0"/>
        <v>98</v>
      </c>
      <c r="F11" s="3" t="s">
        <v>21</v>
      </c>
      <c r="G11" s="11">
        <v>108</v>
      </c>
      <c r="H11" s="3" t="s">
        <v>53</v>
      </c>
    </row>
    <row r="12" spans="1:8" ht="53.25" x14ac:dyDescent="0.2">
      <c r="A12" s="8">
        <v>5</v>
      </c>
      <c r="B12" s="10" t="s">
        <v>4</v>
      </c>
      <c r="C12" s="10">
        <v>96</v>
      </c>
      <c r="D12" s="10">
        <v>-16</v>
      </c>
      <c r="E12" s="10">
        <f t="shared" si="0"/>
        <v>80</v>
      </c>
      <c r="F12" s="3" t="s">
        <v>22</v>
      </c>
      <c r="G12" s="11">
        <f>E12</f>
        <v>80</v>
      </c>
      <c r="H12" s="2"/>
    </row>
    <row r="13" spans="1:8" x14ac:dyDescent="0.2">
      <c r="A13" s="8">
        <v>6</v>
      </c>
      <c r="B13" s="10" t="s">
        <v>16</v>
      </c>
      <c r="C13" s="10">
        <v>129</v>
      </c>
      <c r="D13" s="10">
        <v>-30</v>
      </c>
      <c r="E13" s="10">
        <f t="shared" si="0"/>
        <v>99</v>
      </c>
      <c r="F13" s="3" t="s">
        <v>21</v>
      </c>
      <c r="G13" s="11">
        <v>99</v>
      </c>
      <c r="H13" s="2" t="s">
        <v>38</v>
      </c>
    </row>
    <row r="14" spans="1:8" x14ac:dyDescent="0.2">
      <c r="A14" s="8">
        <v>7</v>
      </c>
      <c r="B14" s="10" t="s">
        <v>5</v>
      </c>
      <c r="C14" s="10">
        <v>87</v>
      </c>
      <c r="D14" s="10">
        <v>-10</v>
      </c>
      <c r="E14" s="10">
        <f t="shared" si="0"/>
        <v>77</v>
      </c>
      <c r="F14" s="3" t="s">
        <v>21</v>
      </c>
      <c r="G14" s="11">
        <f>E14</f>
        <v>77</v>
      </c>
      <c r="H14" s="2"/>
    </row>
    <row r="15" spans="1:8" ht="12.6" customHeight="1" x14ac:dyDescent="0.2">
      <c r="A15" s="8">
        <v>8</v>
      </c>
      <c r="B15" s="10" t="s">
        <v>6</v>
      </c>
      <c r="C15" s="10">
        <v>70</v>
      </c>
      <c r="D15" s="10">
        <v>0</v>
      </c>
      <c r="E15" s="10">
        <f t="shared" si="0"/>
        <v>70</v>
      </c>
      <c r="F15" s="3" t="s">
        <v>25</v>
      </c>
      <c r="G15" s="11">
        <f t="shared" ref="G15:G18" si="1">E15</f>
        <v>70</v>
      </c>
      <c r="H15" s="2"/>
    </row>
    <row r="16" spans="1:8" x14ac:dyDescent="0.2">
      <c r="A16" s="8">
        <v>9</v>
      </c>
      <c r="B16" s="10" t="s">
        <v>7</v>
      </c>
      <c r="C16" s="10">
        <v>105</v>
      </c>
      <c r="D16" s="10">
        <v>-15</v>
      </c>
      <c r="E16" s="10">
        <f t="shared" si="0"/>
        <v>90</v>
      </c>
      <c r="F16" s="3" t="s">
        <v>21</v>
      </c>
      <c r="G16" s="11">
        <f t="shared" si="1"/>
        <v>90</v>
      </c>
      <c r="H16" s="2"/>
    </row>
    <row r="17" spans="1:8" ht="32.25" x14ac:dyDescent="0.2">
      <c r="A17" s="8">
        <v>10</v>
      </c>
      <c r="B17" s="10" t="s">
        <v>8</v>
      </c>
      <c r="C17" s="10">
        <v>98</v>
      </c>
      <c r="D17" s="10">
        <v>-40</v>
      </c>
      <c r="E17" s="10">
        <f t="shared" si="0"/>
        <v>58</v>
      </c>
      <c r="F17" s="3" t="s">
        <v>23</v>
      </c>
      <c r="G17" s="11">
        <v>0</v>
      </c>
      <c r="H17" s="3" t="s">
        <v>54</v>
      </c>
    </row>
    <row r="18" spans="1:8" x14ac:dyDescent="0.2">
      <c r="A18" s="8">
        <v>11</v>
      </c>
      <c r="B18" s="10" t="s">
        <v>9</v>
      </c>
      <c r="C18" s="10">
        <v>20</v>
      </c>
      <c r="D18" s="10">
        <v>0</v>
      </c>
      <c r="E18" s="10">
        <f t="shared" si="0"/>
        <v>20</v>
      </c>
      <c r="F18" s="3"/>
      <c r="G18" s="11">
        <f t="shared" si="1"/>
        <v>20</v>
      </c>
      <c r="H18" s="2"/>
    </row>
    <row r="19" spans="1:8" ht="32.25" x14ac:dyDescent="0.2">
      <c r="A19" s="8">
        <v>12</v>
      </c>
      <c r="B19" s="10" t="s">
        <v>10</v>
      </c>
      <c r="C19" s="10">
        <v>48</v>
      </c>
      <c r="D19" s="10">
        <v>-48</v>
      </c>
      <c r="E19" s="10">
        <f t="shared" si="0"/>
        <v>0</v>
      </c>
      <c r="F19" s="3" t="s">
        <v>26</v>
      </c>
      <c r="G19" s="11">
        <f t="shared" ref="G19" si="2">E19*1000</f>
        <v>0</v>
      </c>
      <c r="H19" s="2"/>
    </row>
    <row r="20" spans="1:8" ht="63.75" x14ac:dyDescent="0.2">
      <c r="A20" s="8">
        <v>13</v>
      </c>
      <c r="B20" s="10" t="s">
        <v>11</v>
      </c>
      <c r="C20" s="10">
        <v>159</v>
      </c>
      <c r="D20" s="10">
        <v>-109</v>
      </c>
      <c r="E20" s="10">
        <f t="shared" si="0"/>
        <v>50</v>
      </c>
      <c r="F20" s="3" t="s">
        <v>24</v>
      </c>
      <c r="G20" s="11">
        <v>50</v>
      </c>
      <c r="H20" s="2" t="s">
        <v>38</v>
      </c>
    </row>
    <row r="21" spans="1:8" x14ac:dyDescent="0.2">
      <c r="A21" s="8">
        <v>14</v>
      </c>
      <c r="B21" s="10" t="s">
        <v>12</v>
      </c>
      <c r="C21" s="10">
        <v>186</v>
      </c>
      <c r="D21" s="10">
        <v>-46</v>
      </c>
      <c r="E21" s="10">
        <f t="shared" si="0"/>
        <v>140</v>
      </c>
      <c r="F21" s="3" t="s">
        <v>21</v>
      </c>
      <c r="G21" s="11">
        <f t="shared" ref="G21:G24" si="3">E21</f>
        <v>140</v>
      </c>
      <c r="H21" s="2"/>
    </row>
    <row r="22" spans="1:8" x14ac:dyDescent="0.2">
      <c r="A22" s="8">
        <v>15</v>
      </c>
      <c r="B22" s="10" t="s">
        <v>13</v>
      </c>
      <c r="C22" s="10">
        <v>66</v>
      </c>
      <c r="D22" s="10">
        <v>-6</v>
      </c>
      <c r="E22" s="10">
        <f t="shared" si="0"/>
        <v>60</v>
      </c>
      <c r="F22" s="3" t="s">
        <v>21</v>
      </c>
      <c r="G22" s="11">
        <f t="shared" si="3"/>
        <v>60</v>
      </c>
      <c r="H22" s="2"/>
    </row>
    <row r="23" spans="1:8" x14ac:dyDescent="0.2">
      <c r="A23" s="8">
        <v>16</v>
      </c>
      <c r="B23" s="10" t="s">
        <v>14</v>
      </c>
      <c r="C23" s="10">
        <v>85</v>
      </c>
      <c r="D23" s="10">
        <v>-30</v>
      </c>
      <c r="E23" s="10">
        <f t="shared" si="0"/>
        <v>55</v>
      </c>
      <c r="F23" s="3" t="s">
        <v>21</v>
      </c>
      <c r="G23" s="11">
        <f t="shared" si="3"/>
        <v>55</v>
      </c>
      <c r="H23" s="2"/>
    </row>
    <row r="24" spans="1:8" x14ac:dyDescent="0.2">
      <c r="A24" s="8">
        <v>17</v>
      </c>
      <c r="B24" s="10" t="s">
        <v>15</v>
      </c>
      <c r="C24" s="10">
        <v>90</v>
      </c>
      <c r="D24" s="10">
        <v>-5</v>
      </c>
      <c r="E24" s="10">
        <f t="shared" si="0"/>
        <v>85</v>
      </c>
      <c r="F24" s="3" t="s">
        <v>21</v>
      </c>
      <c r="G24" s="11">
        <f t="shared" si="3"/>
        <v>85</v>
      </c>
      <c r="H24" s="2"/>
    </row>
    <row r="25" spans="1:8" x14ac:dyDescent="0.2">
      <c r="A25" s="12" t="s">
        <v>27</v>
      </c>
      <c r="B25" s="13"/>
      <c r="C25" s="13">
        <f>SUM(C8:C24)</f>
        <v>1563</v>
      </c>
      <c r="D25" s="13">
        <f>SUM(D8:D24)</f>
        <v>-385</v>
      </c>
      <c r="E25" s="13">
        <f t="shared" si="0"/>
        <v>1178</v>
      </c>
      <c r="F25" s="14"/>
      <c r="G25" s="11">
        <f>SUM(G8:G24)</f>
        <v>1140</v>
      </c>
      <c r="H25" s="4"/>
    </row>
    <row r="26" spans="1:8" ht="23.25" customHeight="1" x14ac:dyDescent="0.2">
      <c r="A26" s="15"/>
      <c r="B26" s="15"/>
      <c r="C26" s="15"/>
      <c r="D26" s="15"/>
      <c r="E26" s="15"/>
      <c r="F26" s="15"/>
      <c r="G26" s="15"/>
      <c r="H26" s="15"/>
    </row>
    <row r="27" spans="1:8" ht="15.75" customHeight="1" x14ac:dyDescent="0.2">
      <c r="A27" s="5" t="s">
        <v>46</v>
      </c>
      <c r="B27" s="16"/>
      <c r="C27" s="16"/>
      <c r="D27" s="15"/>
      <c r="E27" s="15"/>
      <c r="F27" s="15"/>
      <c r="G27" s="15"/>
      <c r="H27" s="15"/>
    </row>
    <row r="28" spans="1:8" x14ac:dyDescent="0.2">
      <c r="A28" s="5"/>
      <c r="B28" s="15"/>
      <c r="C28" s="17"/>
      <c r="D28" s="5"/>
      <c r="E28" s="15"/>
      <c r="F28" s="15"/>
      <c r="G28" s="15"/>
      <c r="H28" s="15"/>
    </row>
    <row r="29" spans="1:8" x14ac:dyDescent="0.2">
      <c r="A29" s="18"/>
      <c r="B29" s="15"/>
      <c r="C29" s="28" t="s">
        <v>17</v>
      </c>
      <c r="D29" s="28"/>
      <c r="E29" s="15"/>
      <c r="F29" s="15"/>
      <c r="G29" s="15"/>
      <c r="H29" s="15"/>
    </row>
    <row r="30" spans="1:8" ht="23.25" x14ac:dyDescent="0.2">
      <c r="A30" s="8"/>
      <c r="B30" s="9" t="s">
        <v>28</v>
      </c>
      <c r="C30" s="20" t="s">
        <v>52</v>
      </c>
      <c r="D30" s="12" t="s">
        <v>51</v>
      </c>
      <c r="E30" s="25" t="s">
        <v>20</v>
      </c>
      <c r="F30" s="25"/>
      <c r="G30" s="15"/>
      <c r="H30" s="15"/>
    </row>
    <row r="31" spans="1:8" ht="17.25" customHeight="1" x14ac:dyDescent="0.2">
      <c r="A31" s="8">
        <v>18</v>
      </c>
      <c r="B31" s="10" t="s">
        <v>36</v>
      </c>
      <c r="C31" s="14">
        <v>89</v>
      </c>
      <c r="D31" s="11">
        <v>0</v>
      </c>
      <c r="E31" s="27" t="s">
        <v>39</v>
      </c>
      <c r="F31" s="27"/>
      <c r="G31" s="15"/>
      <c r="H31" s="15"/>
    </row>
    <row r="32" spans="1:8" x14ac:dyDescent="0.2">
      <c r="A32" s="8">
        <v>19</v>
      </c>
      <c r="B32" s="10" t="s">
        <v>32</v>
      </c>
      <c r="C32" s="19">
        <v>44</v>
      </c>
      <c r="D32" s="11">
        <v>44</v>
      </c>
      <c r="E32" s="24"/>
      <c r="F32" s="24"/>
      <c r="G32" s="15"/>
      <c r="H32" s="15"/>
    </row>
    <row r="33" spans="1:8" x14ac:dyDescent="0.2">
      <c r="A33" s="8">
        <v>20</v>
      </c>
      <c r="B33" s="10" t="s">
        <v>29</v>
      </c>
      <c r="C33" s="19">
        <v>64</v>
      </c>
      <c r="D33" s="11">
        <v>64</v>
      </c>
      <c r="E33" s="24"/>
      <c r="F33" s="24"/>
      <c r="G33" s="15"/>
      <c r="H33" s="15"/>
    </row>
    <row r="34" spans="1:8" ht="45.75" customHeight="1" x14ac:dyDescent="0.2">
      <c r="A34" s="8">
        <v>21</v>
      </c>
      <c r="B34" s="10" t="s">
        <v>33</v>
      </c>
      <c r="C34" s="19">
        <v>35</v>
      </c>
      <c r="D34" s="11">
        <v>23</v>
      </c>
      <c r="E34" s="23" t="s">
        <v>40</v>
      </c>
      <c r="F34" s="23"/>
      <c r="G34" s="15"/>
      <c r="H34" s="15"/>
    </row>
    <row r="35" spans="1:8" ht="36" customHeight="1" x14ac:dyDescent="0.2">
      <c r="A35" s="8">
        <v>22</v>
      </c>
      <c r="B35" s="10" t="s">
        <v>31</v>
      </c>
      <c r="C35" s="19">
        <v>61</v>
      </c>
      <c r="D35" s="11">
        <v>31</v>
      </c>
      <c r="E35" s="23" t="s">
        <v>41</v>
      </c>
      <c r="F35" s="23"/>
      <c r="G35" s="6"/>
      <c r="H35" s="6"/>
    </row>
    <row r="36" spans="1:8" x14ac:dyDescent="0.2">
      <c r="A36" s="8">
        <v>23</v>
      </c>
      <c r="B36" s="10" t="s">
        <v>34</v>
      </c>
      <c r="C36" s="19">
        <v>60</v>
      </c>
      <c r="D36" s="11">
        <v>60</v>
      </c>
      <c r="E36" s="24"/>
      <c r="F36" s="24"/>
      <c r="G36" s="6"/>
      <c r="H36" s="6"/>
    </row>
    <row r="37" spans="1:8" ht="36" customHeight="1" x14ac:dyDescent="0.2">
      <c r="A37" s="8">
        <v>24</v>
      </c>
      <c r="B37" s="10" t="s">
        <v>35</v>
      </c>
      <c r="C37" s="19">
        <v>28</v>
      </c>
      <c r="D37" s="11">
        <v>34</v>
      </c>
      <c r="E37" s="23" t="s">
        <v>48</v>
      </c>
      <c r="F37" s="23"/>
      <c r="G37" s="6"/>
      <c r="H37" s="6"/>
    </row>
    <row r="38" spans="1:8" ht="45.75" customHeight="1" x14ac:dyDescent="0.2">
      <c r="A38" s="8">
        <v>25</v>
      </c>
      <c r="B38" s="10" t="s">
        <v>30</v>
      </c>
      <c r="C38" s="19">
        <v>93</v>
      </c>
      <c r="D38" s="11">
        <v>74</v>
      </c>
      <c r="E38" s="23" t="s">
        <v>55</v>
      </c>
      <c r="F38" s="23"/>
      <c r="G38" s="6"/>
      <c r="H38" s="6"/>
    </row>
    <row r="39" spans="1:8" x14ac:dyDescent="0.2">
      <c r="A39" s="12" t="s">
        <v>27</v>
      </c>
      <c r="B39" s="13"/>
      <c r="C39" s="13">
        <f>SUM(C31:C38)</f>
        <v>474</v>
      </c>
      <c r="D39" s="11">
        <f>SUM(D31:D38)</f>
        <v>330</v>
      </c>
      <c r="E39" s="24"/>
      <c r="F39" s="24"/>
      <c r="G39" s="6"/>
      <c r="H39" s="6"/>
    </row>
    <row r="40" spans="1:8" x14ac:dyDescent="0.2">
      <c r="A40" s="6"/>
      <c r="B40" s="6"/>
      <c r="C40" s="15"/>
      <c r="D40" s="15"/>
      <c r="E40" s="15"/>
      <c r="F40" s="15"/>
      <c r="G40" s="6"/>
      <c r="H40" s="6"/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ht="36" customHeight="1" x14ac:dyDescent="0.2">
      <c r="A42" s="6"/>
      <c r="B42" s="6"/>
      <c r="C42" s="6"/>
      <c r="D42" s="6"/>
      <c r="E42" s="6"/>
      <c r="F42" s="6"/>
      <c r="G42" s="6"/>
      <c r="H42" s="6"/>
    </row>
    <row r="43" spans="1:8" ht="72" customHeight="1" x14ac:dyDescent="0.2">
      <c r="A43" s="9" t="s">
        <v>47</v>
      </c>
      <c r="B43" s="9" t="s">
        <v>42</v>
      </c>
      <c r="C43" s="9" t="s">
        <v>43</v>
      </c>
      <c r="D43" s="9" t="s">
        <v>44</v>
      </c>
      <c r="E43" s="6"/>
      <c r="F43" s="6"/>
      <c r="G43" s="6"/>
      <c r="H43" s="6"/>
    </row>
    <row r="44" spans="1:8" x14ac:dyDescent="0.2">
      <c r="A44" s="13">
        <v>1646933</v>
      </c>
      <c r="B44" s="13">
        <f>G25*1000</f>
        <v>1140000</v>
      </c>
      <c r="C44" s="13">
        <f>D39*1000</f>
        <v>330000</v>
      </c>
      <c r="D44" s="13">
        <f>A44-B44-C44</f>
        <v>176933</v>
      </c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  <row r="46" spans="1:8" x14ac:dyDescent="0.2">
      <c r="A46" s="6"/>
      <c r="B46" s="6"/>
      <c r="C46" s="6"/>
      <c r="D46" s="6"/>
      <c r="E46" s="6"/>
      <c r="F46" s="6"/>
      <c r="G46" s="6"/>
      <c r="H46" s="6"/>
    </row>
    <row r="47" spans="1:8" x14ac:dyDescent="0.2">
      <c r="A47" s="6"/>
      <c r="B47" s="6"/>
      <c r="C47" s="6"/>
      <c r="D47" s="6"/>
      <c r="E47" s="6"/>
      <c r="F47" s="6"/>
      <c r="G47" s="6"/>
      <c r="H47" s="6"/>
    </row>
    <row r="48" spans="1:8" x14ac:dyDescent="0.2">
      <c r="A48" s="6" t="s">
        <v>60</v>
      </c>
      <c r="B48" s="6" t="s">
        <v>61</v>
      </c>
      <c r="C48" s="6"/>
      <c r="D48" s="6"/>
      <c r="E48" s="6"/>
      <c r="F48" s="6"/>
      <c r="G48" s="6"/>
      <c r="H48" s="6"/>
    </row>
    <row r="49" spans="1:8" x14ac:dyDescent="0.2">
      <c r="A49" s="6"/>
      <c r="B49" s="30">
        <v>42775</v>
      </c>
      <c r="C49" s="6"/>
      <c r="D49" s="6"/>
      <c r="E49" s="6"/>
      <c r="F49" s="6"/>
      <c r="G49" s="6"/>
      <c r="H49" s="6"/>
    </row>
    <row r="50" spans="1:8" ht="55.5" customHeight="1" x14ac:dyDescent="0.2">
      <c r="A50" s="6"/>
      <c r="B50" s="6"/>
      <c r="C50" s="6"/>
      <c r="D50" s="6"/>
      <c r="E50" s="6"/>
      <c r="F50" s="6"/>
      <c r="G50" s="6"/>
      <c r="H50" s="6"/>
    </row>
    <row r="51" spans="1:8" ht="15.75" x14ac:dyDescent="0.2">
      <c r="A51" s="5" t="s">
        <v>59</v>
      </c>
      <c r="B51" s="31" t="s">
        <v>57</v>
      </c>
      <c r="C51" s="6"/>
      <c r="D51" s="6"/>
      <c r="E51" s="6"/>
      <c r="F51" s="6"/>
      <c r="G51" s="6"/>
      <c r="H51" s="6"/>
    </row>
    <row r="52" spans="1:8" ht="15.75" x14ac:dyDescent="0.2">
      <c r="A52" s="5"/>
      <c r="B52" s="31" t="s">
        <v>58</v>
      </c>
      <c r="C52" s="6"/>
      <c r="D52" s="6"/>
      <c r="E52" s="6"/>
      <c r="F52" s="6"/>
      <c r="G52" s="6"/>
      <c r="H52" s="6"/>
    </row>
    <row r="53" spans="1:8" ht="15.75" x14ac:dyDescent="0.2">
      <c r="A53" s="31"/>
      <c r="B53" s="32">
        <v>42779</v>
      </c>
      <c r="C53" s="6"/>
      <c r="D53" s="6"/>
      <c r="E53" s="6"/>
      <c r="F53" s="6"/>
      <c r="G53" s="6"/>
      <c r="H53" s="6"/>
    </row>
    <row r="54" spans="1:8" ht="15.75" x14ac:dyDescent="0.2">
      <c r="A54" s="29"/>
      <c r="B54" s="6"/>
      <c r="C54" s="6"/>
      <c r="D54" s="6"/>
      <c r="E54" s="6"/>
      <c r="F54" s="6"/>
      <c r="G54" s="6"/>
      <c r="H54" s="6"/>
    </row>
    <row r="55" spans="1:8" x14ac:dyDescent="0.2">
      <c r="A55" s="6"/>
      <c r="B55" s="6"/>
      <c r="C55" s="6"/>
      <c r="D55" s="6"/>
      <c r="E55" s="6"/>
      <c r="F55" s="6"/>
      <c r="G55" s="6"/>
      <c r="H55" s="6"/>
    </row>
    <row r="56" spans="1:8" x14ac:dyDescent="0.2">
      <c r="A56" s="6"/>
      <c r="B56" s="6"/>
      <c r="C56" s="6"/>
      <c r="D56" s="6"/>
      <c r="E56" s="6"/>
      <c r="F56" s="6"/>
      <c r="G56" s="6"/>
      <c r="H56" s="6"/>
    </row>
    <row r="57" spans="1:8" x14ac:dyDescent="0.2">
      <c r="A57" s="6"/>
      <c r="B57" s="6"/>
      <c r="C57" s="6"/>
      <c r="D57" s="6"/>
      <c r="E57" s="6"/>
      <c r="F57" s="6"/>
      <c r="G57" s="6"/>
      <c r="H57" s="6"/>
    </row>
    <row r="58" spans="1:8" x14ac:dyDescent="0.2">
      <c r="A58" s="6"/>
      <c r="B58" s="6"/>
      <c r="C58" s="6"/>
      <c r="D58" s="6"/>
      <c r="E58" s="6"/>
      <c r="F58" s="6"/>
      <c r="G58" s="6"/>
      <c r="H58" s="6"/>
    </row>
    <row r="59" spans="1:8" x14ac:dyDescent="0.2">
      <c r="A59" s="6"/>
      <c r="B59" s="6"/>
      <c r="C59" s="6"/>
      <c r="D59" s="6"/>
      <c r="E59" s="6"/>
      <c r="F59" s="6"/>
      <c r="G59" s="6"/>
      <c r="H59" s="6"/>
    </row>
  </sheetData>
  <sortState ref="A30:C38">
    <sortCondition ref="B30"/>
  </sortState>
  <mergeCells count="13">
    <mergeCell ref="A1:H1"/>
    <mergeCell ref="E35:F35"/>
    <mergeCell ref="E36:F36"/>
    <mergeCell ref="E39:F39"/>
    <mergeCell ref="E37:F37"/>
    <mergeCell ref="E38:F38"/>
    <mergeCell ref="C6:E6"/>
    <mergeCell ref="E31:F31"/>
    <mergeCell ref="E32:F32"/>
    <mergeCell ref="E33:F33"/>
    <mergeCell ref="E34:F34"/>
    <mergeCell ref="C29:D29"/>
    <mergeCell ref="E30:F3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DAMU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DAMU</dc:creator>
  <cp:lastModifiedBy>DAMU</cp:lastModifiedBy>
  <cp:lastPrinted>2017-02-09T11:01:26Z</cp:lastPrinted>
  <dcterms:created xsi:type="dcterms:W3CDTF">2016-11-14T08:46:56Z</dcterms:created>
  <dcterms:modified xsi:type="dcterms:W3CDTF">2017-02-14T10:36:48Z</dcterms:modified>
</cp:coreProperties>
</file>